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'2017'!$A$1:$F$65</definedName>
  </definedNames>
  <calcPr fullCalcOnLoad="1"/>
</workbook>
</file>

<file path=xl/sharedStrings.xml><?xml version="1.0" encoding="utf-8"?>
<sst xmlns="http://schemas.openxmlformats.org/spreadsheetml/2006/main" count="123" uniqueCount="102">
  <si>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</si>
  <si>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</si>
  <si>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</si>
  <si>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</si>
  <si>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</si>
  <si>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</si>
  <si>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</si>
  <si>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</si>
  <si>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</si>
  <si>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</si>
  <si>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2017 год</t>
  </si>
  <si>
    <t>Отдел образования ВГО</t>
  </si>
  <si>
    <t>0709;4352213000;240</t>
  </si>
  <si>
    <t>Дума ВГО</t>
  </si>
  <si>
    <t>0103;7000111000;240</t>
  </si>
  <si>
    <t>Администрация ВГО</t>
  </si>
  <si>
    <t>0104;3441311000;240</t>
  </si>
  <si>
    <t>1006;0520213000;240</t>
  </si>
  <si>
    <t>1202;0100210000;240</t>
  </si>
  <si>
    <t>Комитет по управлению имуществом ВГО</t>
  </si>
  <si>
    <t>0501;4210215000;240</t>
  </si>
  <si>
    <t>0113;4230411000;240</t>
  </si>
  <si>
    <t>0709;4352213000;850</t>
  </si>
  <si>
    <t>0702;4320513000;620</t>
  </si>
  <si>
    <t>0702;4342013000;620</t>
  </si>
  <si>
    <t>0707;4330913000;610</t>
  </si>
  <si>
    <t>0703;4330613000;610</t>
  </si>
  <si>
    <t>0709;4352513000;350</t>
  </si>
  <si>
    <t>0701;4342813000;610</t>
  </si>
  <si>
    <t>1101;4610113000;610</t>
  </si>
  <si>
    <t>0113;7000410000;240</t>
  </si>
  <si>
    <t>0801;4031213000;620</t>
  </si>
  <si>
    <t>0801;4010413000;620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</si>
  <si>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</si>
  <si>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Другие вопросы в области социальной политики; Проведение социально – значимых мероприятий;  Иные закупки товаров, работ и услуг для обеспечения государственных (муниципальных) нужд</t>
  </si>
  <si>
    <t>Периодическая печать и издательства; Совершенствование правовых и организационных основ муниципальной службы и информирование населения о деятельности органов местного самоуправления; Иные закупки товаров, работ и услуг для обеспечения государственных (муниципальных) нужд</t>
  </si>
  <si>
    <t>Культура; Обеспечение деятельности "Досугового центра";  Субсидии автономным учреждениям</t>
  </si>
  <si>
    <t>Жилищное хозяйство; Взнос на капитальный ремонт общего имущества в многоквартирных домах; Иные закупки товаров, работ и услуг для обеспечения государственных (муниципальных) нужд</t>
  </si>
  <si>
    <t>Другие общегосударственные вопросы; Обеспечение деятельности органов местного самоуправления (центральный аппарат; Иные закупки товаров, работ и услуг для обеспечения государственных (муниципальных) нужд</t>
  </si>
  <si>
    <t>Другие вопросы в области образования; Обеспечение деятельности централизованной бухгалтерии и информационно-методического центра;  Иные закупки товаров, работ и услуг для обеспечения государственных (муниципальных) нужд</t>
  </si>
  <si>
    <t>Общее образование; Организация предоставления общего образования и создание условий для содержания детей в муниципальных общеобразовательных организациях;Субсидии автономным учреждениям</t>
  </si>
  <si>
    <t>Общее образование;Проведение мероприятий по распространению современных моделей успешной социализации детей в муниципальных образовательных организациях; Субсидии автономным учреждениям</t>
  </si>
  <si>
    <t>Молодежная политика и оздоровление детей; Организация и обеспечение отдыха детей и подростков в муниципальных учреждениях, обеспечивающих отдых и оздоровление детей и подростков; Субсидии бюджетным учреждениям</t>
  </si>
  <si>
    <t>Дополнительное образование детей; Организация и предоставление дополнительного образования детей в муниципальных организациях дополнительного образования; Субсидии бюджетным учреждениям</t>
  </si>
  <si>
    <t>Другие вопросы в области образования; Поддержка одаренных детей; Премии и гранты</t>
  </si>
  <si>
    <t>Дошкольное образование;  Капитальный ремонт кровли муниципальных дошкольных образовательных учреждений; Субсидии бюджетным учреждениям</t>
  </si>
  <si>
    <t>Физическая культура; Организация и обеспечение предоставление услуг (выполнения работ) в сфере физической культуры и спорта; Субсидии бюджетным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</si>
  <si>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</si>
  <si>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Другие вопросы в области образования; Обеспечение деятельности централизованной бухгалтерии и информационно-методического центра; Уплата налогов, сборов и иных платежей</t>
  </si>
  <si>
    <t>Массовый спорт; Реконструкция здания МБОУ ДОД ДЮСШ; Субсидии бюджетным учреждениям</t>
  </si>
  <si>
    <t>1102;4620513000;610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</si>
  <si>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</si>
  <si>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0503;3861414000;240</t>
  </si>
  <si>
    <t>0405;3861414000;850</t>
  </si>
  <si>
    <t>0113;700041000;240</t>
  </si>
  <si>
    <t>0409;3620815000;240</t>
  </si>
  <si>
    <t>0505;3830614000;240</t>
  </si>
  <si>
    <t>0503;3861114000;240</t>
  </si>
  <si>
    <t>0502;3810114000;240</t>
  </si>
  <si>
    <t>0505;3871514000;830</t>
  </si>
  <si>
    <t>0409;3620715000;240</t>
  </si>
  <si>
    <t>0409;3620715000;850</t>
  </si>
  <si>
    <t>Культура;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культуры; Субсидии автономным учреждениям</t>
  </si>
  <si>
    <t>Благоустройство;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Иные закупки товаров, работ и услуг для обеспечения государственных (муниципальных) нужд</t>
  </si>
  <si>
    <t>Сельское хозяйство и рыболовство;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Уплата налогов, сборов и иных платежей</t>
  </si>
  <si>
    <t>Благоустройство; Благоустройство территории городского округа; Иные закупки товаров, работ и услуг для обеспечения государственных (муниципальных) нужд</t>
  </si>
  <si>
    <t>Дорожное хозяйство (дорожные фонды); Ремонт автомобильных дорог и искусственных сооружений, расположенных на них; 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</si>
  <si>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хозяйства; Признание жилых домов  аварийными, подлежащих сносу и снос аварийных домов и хозяйственных построек;Иные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</si>
  <si>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Иные закупки товаров, работ и услуг для обеспечения государственных (муниципальных) нужд</t>
  </si>
  <si>
    <t>Благоустройство; Комплексное благоустройство дворовых территорий; Иные закупки товаров, работ и услуг для обеспечения государственных (муниципальных) нужд</t>
  </si>
  <si>
    <t>0503;3861214000;240</t>
  </si>
  <si>
    <t xml:space="preserve"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Исполнение судебных актов
</t>
  </si>
  <si>
    <t>Дорожное хозяйство (дорожные фонды); Капитальный ремонт и реконструкция автомобильных дорог; Иные закупки товаров, работ и услуг для обеспечения государственных (муниципальных) нужд</t>
  </si>
  <si>
    <t xml:space="preserve">Дорожное хозяйство (дорожные фонды); Капитальный ремонт и реконструкция автомобильных дорог; Уплата налогов, сборов и иных платежей
</t>
  </si>
  <si>
    <t>0501;3830514000;410</t>
  </si>
  <si>
    <t>Жилищное хозяйство; Формирование жилищного фонда для переселения граждан из жилых помещений, признанных непригодными для проживания;  Бюджетные инвестиции</t>
  </si>
  <si>
    <t>УГХ?</t>
  </si>
  <si>
    <t>0502;3810114000;410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</si>
  <si>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</si>
  <si>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0412;3610515000;240</t>
  </si>
  <si>
    <t>Другие вопросы в области национальной экономики; Приобретение дорожно-строительной и коммунальной техники для нужд Волчанского городского округа; Иные закупки товаров, работ и услуг для обеспечения государственных (муниципальных) нужд</t>
  </si>
  <si>
    <t>0113;4230411000;120</t>
  </si>
  <si>
    <t>Другие общегосударственные вопросы; Обеспечение деятельности органов местного самоуправления (центральный аппарат; Расходы на выплаты персоналу государственных (муниципальных) органов</t>
  </si>
  <si>
    <t>0801;4031413000;620</t>
  </si>
  <si>
    <t>Культура; Обеспечение деятельности "Централизованной библиотечной системы";  Субсидии автономным учреждениям</t>
  </si>
  <si>
    <t>0701;4310213000;610</t>
  </si>
  <si>
    <t>1102;46108S8Г00;610</t>
  </si>
  <si>
    <t>1102;46109S8Г00;610</t>
  </si>
  <si>
    <t>Массовый спорт; Приобретение оборудования и инвентаря для оснащения мест тестирования по выполнению видов испытаний (тестов ГТО); Субсидии бюджетным учреждениям</t>
  </si>
  <si>
    <t>Массовый спорт; Повышение квалификации и переподготовки специалистов и спортивных судей (не менее 72 часов), задействованных в реализации комплекса ГТО; Субсидии бюджетным учреждениям</t>
  </si>
  <si>
    <t>Дошкольное образование;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образования; Субсидии бюджетным учреждениям</t>
  </si>
  <si>
    <t>Общее образование; Организация предоставления общего образования и создание условий для содержания детей в муниципальных общеобразовательных организациях; Субсидии автономным учреждениям</t>
  </si>
  <si>
    <t>Другие вопросы в области образования; Обеспечение деятельности централизованной бухгалтерии и информационно-методического центра; Расходы на выплаты персоналу казенных учреждений</t>
  </si>
  <si>
    <t>0709;4352213000;110</t>
  </si>
  <si>
    <t>0412;3431215002;630</t>
  </si>
  <si>
    <t>0412;34312L5270;630</t>
  </si>
  <si>
    <t xml:space="preserve">Другие вопросы в области национальной экономики; Предоставление грантов начинающим субъектам малого и среднего предпринимательства; Субсидии некоммерческим организациям (за исключением государственных (муниципальных) учреждений)
</t>
  </si>
  <si>
    <t xml:space="preserve">Другие вопросы в области национальной экономики; Предоставление грантов начинающим субъектам малого и среднего предпринимательства; Субсидии некоммерческим организациям (за исключением государственных (муниципальных) учреждений) (в целях софинансирования изменяется код направления)
</t>
  </si>
  <si>
    <t>0409;3620615000;240</t>
  </si>
  <si>
    <t>Дорожное хозяйство (дорожные фонды);  Разработка проектно-сметной документации на реконструкцию, капитальный ремонт автомобильных дорог; Иные закупки товаров, работ и услуг для обеспечения государственных (муниципальных) нужд</t>
  </si>
  <si>
    <t>от 29.06.2017 г. № 37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</si>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</sst>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horizontal="center" vertical="top" wrapText="1"/>
      <protection hidden="1"/>
    </xf>
    <xf numFmtId="4" fontId="1" fillId="0" borderId="10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4" fontId="1" fillId="3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left" vertical="top" wrapText="1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180" fontId="1" fillId="0" borderId="12" xfId="0" applyNumberFormat="1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69" zoomScaleNormal="66" zoomScaleSheetLayoutView="69" workbookViewId="0" topLeftCell="B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9</v>
      </c>
    </row>
    <row r="2" spans="5:6" ht="24" customHeight="1">
      <c r="E2" s="3"/>
      <c r="F2" s="29" t="s">
        <v>101</v>
      </c>
    </row>
    <row r="3" spans="5:6" ht="18.75" customHeight="1">
      <c r="E3" s="3"/>
      <c r="F3" s="29" t="s">
        <v>100</v>
      </c>
    </row>
    <row r="4" spans="5:6" ht="31.5" customHeight="1">
      <c r="E4" s="4"/>
      <c r="F4" s="4"/>
    </row>
    <row r="5" spans="1:6" ht="41.25" customHeight="1">
      <c r="A5" s="53" t="s">
        <v>10</v>
      </c>
      <c r="B5" s="53"/>
      <c r="C5" s="53"/>
      <c r="D5" s="53"/>
      <c r="E5" s="53"/>
      <c r="F5" s="53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35">
        <v>1</v>
      </c>
      <c r="B9" s="35">
        <v>901</v>
      </c>
      <c r="C9" s="37" t="s">
        <v>15</v>
      </c>
      <c r="D9" s="34"/>
      <c r="E9" s="39">
        <f>SUM(E10:E38)</f>
        <v>12686700</v>
      </c>
      <c r="F9" s="34"/>
    </row>
    <row r="10" spans="1:6" ht="111.75" customHeight="1">
      <c r="A10" s="35"/>
      <c r="B10" s="35"/>
      <c r="C10" s="37"/>
      <c r="D10" s="11" t="s">
        <v>16</v>
      </c>
      <c r="E10" s="31">
        <f>-2153-40000</f>
        <v>-42153</v>
      </c>
      <c r="F10" s="36" t="s">
        <v>33</v>
      </c>
    </row>
    <row r="11" spans="1:6" ht="78" customHeight="1">
      <c r="A11" s="35"/>
      <c r="B11" s="35"/>
      <c r="C11" s="37"/>
      <c r="D11" s="11" t="s">
        <v>17</v>
      </c>
      <c r="E11" s="38">
        <f>2153</f>
        <v>2153</v>
      </c>
      <c r="F11" s="36" t="s">
        <v>34</v>
      </c>
    </row>
    <row r="12" spans="1:6" ht="91.5" customHeight="1">
      <c r="A12" s="35"/>
      <c r="B12" s="35"/>
      <c r="C12" s="37"/>
      <c r="D12" s="11" t="s">
        <v>18</v>
      </c>
      <c r="E12" s="38">
        <v>40000</v>
      </c>
      <c r="F12" s="36" t="s">
        <v>35</v>
      </c>
    </row>
    <row r="13" spans="1:6" ht="40.5" customHeight="1">
      <c r="A13" s="35"/>
      <c r="B13" s="35"/>
      <c r="C13" s="37"/>
      <c r="D13" s="11" t="s">
        <v>31</v>
      </c>
      <c r="E13" s="31">
        <v>42373.69</v>
      </c>
      <c r="F13" s="36" t="s">
        <v>36</v>
      </c>
    </row>
    <row r="14" spans="1:6" ht="92.25" customHeight="1">
      <c r="A14" s="35"/>
      <c r="B14" s="35"/>
      <c r="C14" s="37"/>
      <c r="D14" s="11" t="s">
        <v>32</v>
      </c>
      <c r="E14" s="31">
        <v>-42373.69</v>
      </c>
      <c r="F14" s="36" t="s">
        <v>62</v>
      </c>
    </row>
    <row r="15" spans="1:6" ht="92.25" customHeight="1">
      <c r="A15" s="35"/>
      <c r="B15" s="35"/>
      <c r="C15" s="37"/>
      <c r="D15" s="11" t="s">
        <v>52</v>
      </c>
      <c r="E15" s="31">
        <f>-41055.17-48545</f>
        <v>-89600.17</v>
      </c>
      <c r="F15" s="36" t="s">
        <v>63</v>
      </c>
    </row>
    <row r="16" spans="1:6" ht="75.75" customHeight="1">
      <c r="A16" s="35"/>
      <c r="B16" s="35"/>
      <c r="C16" s="37"/>
      <c r="D16" s="11" t="s">
        <v>53</v>
      </c>
      <c r="E16" s="31">
        <v>41055.17</v>
      </c>
      <c r="F16" s="36" t="s">
        <v>64</v>
      </c>
    </row>
    <row r="17" spans="1:6" ht="56.25">
      <c r="A17" s="35"/>
      <c r="B17" s="35"/>
      <c r="C17" s="37"/>
      <c r="D17" s="11" t="s">
        <v>57</v>
      </c>
      <c r="E17" s="31">
        <v>48545</v>
      </c>
      <c r="F17" s="36" t="s">
        <v>65</v>
      </c>
    </row>
    <row r="18" spans="1:6" ht="57.75" customHeight="1">
      <c r="A18" s="35"/>
      <c r="B18" s="35"/>
      <c r="C18" s="37"/>
      <c r="D18" s="11" t="s">
        <v>74</v>
      </c>
      <c r="E18" s="31">
        <v>-1415726.34</v>
      </c>
      <c r="F18" s="36" t="s">
        <v>75</v>
      </c>
    </row>
    <row r="19" spans="1:6" ht="75" customHeight="1">
      <c r="A19" s="35"/>
      <c r="B19" s="35"/>
      <c r="C19" s="37"/>
      <c r="D19" s="11" t="s">
        <v>55</v>
      </c>
      <c r="E19" s="31">
        <f>24311+500000</f>
        <v>524311</v>
      </c>
      <c r="F19" s="36" t="s">
        <v>66</v>
      </c>
    </row>
    <row r="20" spans="1:6" ht="92.25" customHeight="1">
      <c r="A20" s="35"/>
      <c r="B20" s="35"/>
      <c r="C20" s="37"/>
      <c r="D20" s="11" t="s">
        <v>56</v>
      </c>
      <c r="E20" s="31">
        <v>83074</v>
      </c>
      <c r="F20" s="36" t="s">
        <v>67</v>
      </c>
    </row>
    <row r="21" spans="1:6" ht="56.25">
      <c r="A21" s="35"/>
      <c r="B21" s="35"/>
      <c r="C21" s="37"/>
      <c r="D21" s="11" t="s">
        <v>57</v>
      </c>
      <c r="E21" s="31">
        <f>231900</f>
        <v>231900</v>
      </c>
      <c r="F21" s="36" t="s">
        <v>65</v>
      </c>
    </row>
    <row r="22" spans="1:6" ht="56.25">
      <c r="A22" s="35"/>
      <c r="B22" s="35"/>
      <c r="C22" s="37"/>
      <c r="D22" s="11" t="s">
        <v>70</v>
      </c>
      <c r="E22" s="31">
        <v>258743</v>
      </c>
      <c r="F22" s="36" t="s">
        <v>69</v>
      </c>
    </row>
    <row r="23" spans="1:6" ht="79.5" customHeight="1">
      <c r="A23" s="35"/>
      <c r="B23" s="35"/>
      <c r="C23" s="37"/>
      <c r="D23" s="11" t="s">
        <v>58</v>
      </c>
      <c r="E23" s="31">
        <v>156730</v>
      </c>
      <c r="F23" s="36" t="s">
        <v>68</v>
      </c>
    </row>
    <row r="24" spans="1:6" ht="76.5" customHeight="1">
      <c r="A24" s="35"/>
      <c r="B24" s="35"/>
      <c r="C24" s="37"/>
      <c r="D24" s="11" t="s">
        <v>59</v>
      </c>
      <c r="E24" s="31">
        <v>5000</v>
      </c>
      <c r="F24" s="36" t="s">
        <v>71</v>
      </c>
    </row>
    <row r="25" spans="1:6" ht="76.5" customHeight="1">
      <c r="A25" s="35"/>
      <c r="B25" s="35"/>
      <c r="C25" s="37"/>
      <c r="D25" s="11" t="s">
        <v>55</v>
      </c>
      <c r="E25" s="31">
        <v>85968.34</v>
      </c>
      <c r="F25" s="36" t="s">
        <v>66</v>
      </c>
    </row>
    <row r="26" spans="1:6" ht="76.5" customHeight="1">
      <c r="A26" s="35"/>
      <c r="B26" s="35"/>
      <c r="C26" s="37"/>
      <c r="D26" s="11" t="s">
        <v>98</v>
      </c>
      <c r="E26" s="31">
        <v>70000</v>
      </c>
      <c r="F26" s="36" t="s">
        <v>99</v>
      </c>
    </row>
    <row r="27" spans="1:6" ht="74.25" customHeight="1">
      <c r="A27" s="35"/>
      <c r="B27" s="35"/>
      <c r="C27" s="37"/>
      <c r="D27" s="11" t="s">
        <v>60</v>
      </c>
      <c r="E27" s="31">
        <v>-508685</v>
      </c>
      <c r="F27" s="36" t="s">
        <v>72</v>
      </c>
    </row>
    <row r="28" spans="1:6" ht="56.25" customHeight="1">
      <c r="A28" s="35"/>
      <c r="B28" s="35"/>
      <c r="C28" s="37"/>
      <c r="D28" s="11" t="s">
        <v>61</v>
      </c>
      <c r="E28" s="47">
        <v>44324.34</v>
      </c>
      <c r="F28" s="36" t="s">
        <v>73</v>
      </c>
    </row>
    <row r="29" spans="1:6" ht="75">
      <c r="A29" s="35"/>
      <c r="B29" s="35"/>
      <c r="C29" s="37"/>
      <c r="D29" s="11" t="s">
        <v>55</v>
      </c>
      <c r="E29" s="31">
        <v>464360.66</v>
      </c>
      <c r="F29" s="36" t="s">
        <v>66</v>
      </c>
    </row>
    <row r="30" spans="1:6" ht="56.25">
      <c r="A30" s="35"/>
      <c r="B30" s="35"/>
      <c r="C30" s="37"/>
      <c r="D30" s="11" t="s">
        <v>74</v>
      </c>
      <c r="E30" s="31">
        <v>-1003792</v>
      </c>
      <c r="F30" s="36" t="s">
        <v>75</v>
      </c>
    </row>
    <row r="31" spans="1:6" ht="56.25">
      <c r="A31" s="35"/>
      <c r="B31" s="35"/>
      <c r="C31" s="37"/>
      <c r="D31" s="11" t="s">
        <v>77</v>
      </c>
      <c r="E31" s="31">
        <v>1003792</v>
      </c>
      <c r="F31" s="36" t="s">
        <v>78</v>
      </c>
    </row>
    <row r="32" spans="1:6" ht="93.75">
      <c r="A32" s="35"/>
      <c r="B32" s="35"/>
      <c r="C32" s="37"/>
      <c r="D32" s="11" t="s">
        <v>79</v>
      </c>
      <c r="E32" s="31">
        <v>-646214</v>
      </c>
      <c r="F32" s="36" t="s">
        <v>80</v>
      </c>
    </row>
    <row r="33" spans="1:6" ht="56.25">
      <c r="A33" s="35"/>
      <c r="B33" s="35"/>
      <c r="C33" s="37"/>
      <c r="D33" s="11" t="s">
        <v>74</v>
      </c>
      <c r="E33" s="31">
        <v>-257086</v>
      </c>
      <c r="F33" s="36" t="s">
        <v>75</v>
      </c>
    </row>
    <row r="34" spans="1:6" ht="37.5">
      <c r="A34" s="35"/>
      <c r="B34" s="35"/>
      <c r="C34" s="37"/>
      <c r="D34" s="11" t="s">
        <v>31</v>
      </c>
      <c r="E34" s="31">
        <v>-3000000</v>
      </c>
      <c r="F34" s="36" t="s">
        <v>36</v>
      </c>
    </row>
    <row r="35" spans="1:6" ht="39.75" customHeight="1">
      <c r="A35" s="35"/>
      <c r="B35" s="35"/>
      <c r="C35" s="37"/>
      <c r="D35" s="11" t="s">
        <v>83</v>
      </c>
      <c r="E35" s="31">
        <v>-1000000</v>
      </c>
      <c r="F35" s="36" t="s">
        <v>84</v>
      </c>
    </row>
    <row r="36" spans="1:6" ht="56.25">
      <c r="A36" s="35"/>
      <c r="B36" s="48"/>
      <c r="C36" s="49"/>
      <c r="D36" s="50" t="s">
        <v>74</v>
      </c>
      <c r="E36" s="51">
        <v>17590000</v>
      </c>
      <c r="F36" s="52" t="s">
        <v>75</v>
      </c>
    </row>
    <row r="37" spans="1:6" ht="95.25" customHeight="1">
      <c r="A37" s="35"/>
      <c r="B37" s="48"/>
      <c r="C37" s="49"/>
      <c r="D37" s="50" t="s">
        <v>94</v>
      </c>
      <c r="E37" s="51">
        <v>-18200</v>
      </c>
      <c r="F37" s="52" t="s">
        <v>96</v>
      </c>
    </row>
    <row r="38" spans="1:6" ht="131.25">
      <c r="A38" s="35"/>
      <c r="B38" s="48"/>
      <c r="C38" s="49"/>
      <c r="D38" s="50" t="s">
        <v>95</v>
      </c>
      <c r="E38" s="51">
        <v>18200</v>
      </c>
      <c r="F38" s="52" t="s">
        <v>97</v>
      </c>
    </row>
    <row r="39" spans="1:6" ht="37.5">
      <c r="A39" s="40">
        <v>2</v>
      </c>
      <c r="B39" s="40">
        <v>902</v>
      </c>
      <c r="C39" s="9" t="s">
        <v>19</v>
      </c>
      <c r="D39" s="34"/>
      <c r="E39" s="41">
        <f>E40+E42+E43+E41</f>
        <v>257086</v>
      </c>
      <c r="F39" s="34"/>
    </row>
    <row r="40" spans="1:6" ht="77.25" customHeight="1">
      <c r="A40" s="34"/>
      <c r="B40" s="34"/>
      <c r="C40" s="34"/>
      <c r="D40" s="11" t="s">
        <v>20</v>
      </c>
      <c r="E40" s="31">
        <v>-36895</v>
      </c>
      <c r="F40" s="36" t="s">
        <v>37</v>
      </c>
    </row>
    <row r="41" spans="1:6" ht="77.25" customHeight="1">
      <c r="A41" s="34"/>
      <c r="B41" s="34"/>
      <c r="C41" s="34"/>
      <c r="D41" s="11" t="s">
        <v>81</v>
      </c>
      <c r="E41" s="31">
        <v>5000</v>
      </c>
      <c r="F41" s="36" t="s">
        <v>82</v>
      </c>
    </row>
    <row r="42" spans="1:6" ht="75">
      <c r="A42" s="34"/>
      <c r="B42" s="34"/>
      <c r="C42" s="34"/>
      <c r="D42" s="11" t="s">
        <v>21</v>
      </c>
      <c r="E42" s="38">
        <f>5850+11045+15000</f>
        <v>31895</v>
      </c>
      <c r="F42" s="36" t="s">
        <v>38</v>
      </c>
    </row>
    <row r="43" spans="1:7" ht="75" customHeight="1">
      <c r="A43" s="34"/>
      <c r="B43" s="34"/>
      <c r="C43" s="34"/>
      <c r="D43" s="44" t="s">
        <v>54</v>
      </c>
      <c r="E43" s="45">
        <v>257086</v>
      </c>
      <c r="F43" s="46" t="s">
        <v>51</v>
      </c>
      <c r="G43" s="43" t="s">
        <v>76</v>
      </c>
    </row>
    <row r="44" spans="1:6" ht="24.75" customHeight="1">
      <c r="A44" s="40">
        <v>3</v>
      </c>
      <c r="B44" s="40">
        <v>906</v>
      </c>
      <c r="C44" s="9" t="s">
        <v>11</v>
      </c>
      <c r="D44" s="40"/>
      <c r="E44" s="41">
        <f>SUM(E45:E61)</f>
        <v>-12943786</v>
      </c>
      <c r="F44" s="36"/>
    </row>
    <row r="45" spans="1:6" ht="78.75" customHeight="1">
      <c r="A45" s="34"/>
      <c r="B45" s="34"/>
      <c r="C45" s="34"/>
      <c r="D45" s="11" t="s">
        <v>12</v>
      </c>
      <c r="E45" s="31">
        <v>-2585</v>
      </c>
      <c r="F45" s="36" t="s">
        <v>39</v>
      </c>
    </row>
    <row r="46" spans="1:6" ht="60" customHeight="1">
      <c r="A46" s="34"/>
      <c r="B46" s="34"/>
      <c r="C46" s="34"/>
      <c r="D46" s="11" t="s">
        <v>22</v>
      </c>
      <c r="E46" s="38">
        <f>1300+1285</f>
        <v>2585</v>
      </c>
      <c r="F46" s="36" t="s">
        <v>48</v>
      </c>
    </row>
    <row r="47" spans="1:6" ht="75">
      <c r="A47" s="34"/>
      <c r="B47" s="34"/>
      <c r="C47" s="34"/>
      <c r="D47" s="11" t="s">
        <v>23</v>
      </c>
      <c r="E47" s="38">
        <f>-46837.74</f>
        <v>-46837.74</v>
      </c>
      <c r="F47" s="36" t="s">
        <v>40</v>
      </c>
    </row>
    <row r="48" spans="1:6" ht="73.5" customHeight="1">
      <c r="A48" s="34"/>
      <c r="B48" s="34"/>
      <c r="C48" s="34"/>
      <c r="D48" s="11" t="s">
        <v>24</v>
      </c>
      <c r="E48" s="38">
        <v>46837.74</v>
      </c>
      <c r="F48" s="36" t="s">
        <v>41</v>
      </c>
    </row>
    <row r="49" spans="1:6" ht="76.5" customHeight="1">
      <c r="A49" s="34"/>
      <c r="B49" s="34"/>
      <c r="C49" s="34"/>
      <c r="D49" s="11" t="s">
        <v>25</v>
      </c>
      <c r="E49" s="38">
        <v>-80200</v>
      </c>
      <c r="F49" s="36" t="s">
        <v>42</v>
      </c>
    </row>
    <row r="50" spans="1:6" ht="77.25" customHeight="1">
      <c r="A50" s="34"/>
      <c r="B50" s="34"/>
      <c r="C50" s="34"/>
      <c r="D50" s="11" t="s">
        <v>26</v>
      </c>
      <c r="E50" s="38">
        <v>80200</v>
      </c>
      <c r="F50" s="36" t="s">
        <v>43</v>
      </c>
    </row>
    <row r="51" spans="1:6" ht="42" customHeight="1">
      <c r="A51" s="34"/>
      <c r="B51" s="34"/>
      <c r="C51" s="34"/>
      <c r="D51" s="11" t="s">
        <v>27</v>
      </c>
      <c r="E51" s="38">
        <v>-65518</v>
      </c>
      <c r="F51" s="36" t="s">
        <v>44</v>
      </c>
    </row>
    <row r="52" spans="1:6" ht="56.25">
      <c r="A52" s="34"/>
      <c r="B52" s="34"/>
      <c r="C52" s="34"/>
      <c r="D52" s="11" t="s">
        <v>28</v>
      </c>
      <c r="E52" s="42">
        <v>-28501</v>
      </c>
      <c r="F52" s="36" t="s">
        <v>45</v>
      </c>
    </row>
    <row r="53" spans="1:6" ht="56.25">
      <c r="A53" s="34"/>
      <c r="B53" s="34"/>
      <c r="C53" s="34"/>
      <c r="D53" s="11" t="s">
        <v>29</v>
      </c>
      <c r="E53" s="38">
        <v>-5981</v>
      </c>
      <c r="F53" s="36" t="s">
        <v>46</v>
      </c>
    </row>
    <row r="54" spans="1:6" ht="42" customHeight="1">
      <c r="A54" s="34"/>
      <c r="B54" s="34"/>
      <c r="C54" s="34"/>
      <c r="D54" s="11" t="s">
        <v>50</v>
      </c>
      <c r="E54" s="38">
        <f>100000+646214</f>
        <v>746214</v>
      </c>
      <c r="F54" s="36" t="s">
        <v>49</v>
      </c>
    </row>
    <row r="55" spans="1:6" ht="93.75" customHeight="1">
      <c r="A55" s="34"/>
      <c r="B55" s="34"/>
      <c r="C55" s="34"/>
      <c r="D55" s="11" t="s">
        <v>85</v>
      </c>
      <c r="E55" s="38">
        <v>-5000000</v>
      </c>
      <c r="F55" s="36" t="s">
        <v>90</v>
      </c>
    </row>
    <row r="56" spans="1:6" ht="75">
      <c r="A56" s="34"/>
      <c r="B56" s="34"/>
      <c r="C56" s="34"/>
      <c r="D56" s="11" t="s">
        <v>23</v>
      </c>
      <c r="E56" s="38">
        <v>-3500000</v>
      </c>
      <c r="F56" s="36" t="s">
        <v>91</v>
      </c>
    </row>
    <row r="57" spans="1:6" ht="75">
      <c r="A57" s="34"/>
      <c r="B57" s="34"/>
      <c r="C57" s="34"/>
      <c r="D57" s="11" t="s">
        <v>26</v>
      </c>
      <c r="E57" s="38">
        <v>-4500000</v>
      </c>
      <c r="F57" s="36" t="s">
        <v>43</v>
      </c>
    </row>
    <row r="58" spans="1:6" ht="75">
      <c r="A58" s="34"/>
      <c r="B58" s="34"/>
      <c r="C58" s="34"/>
      <c r="D58" s="11" t="s">
        <v>93</v>
      </c>
      <c r="E58" s="38">
        <v>-590000</v>
      </c>
      <c r="F58" s="36" t="s">
        <v>92</v>
      </c>
    </row>
    <row r="59" spans="1:6" ht="75">
      <c r="A59" s="34"/>
      <c r="B59" s="34"/>
      <c r="C59" s="34"/>
      <c r="D59" s="11" t="s">
        <v>26</v>
      </c>
      <c r="E59" s="38">
        <v>-57600</v>
      </c>
      <c r="F59" s="36" t="s">
        <v>43</v>
      </c>
    </row>
    <row r="60" spans="1:6" ht="56.25">
      <c r="A60" s="34"/>
      <c r="B60" s="34"/>
      <c r="C60" s="34"/>
      <c r="D60" s="11" t="s">
        <v>86</v>
      </c>
      <c r="E60" s="38">
        <v>47600</v>
      </c>
      <c r="F60" s="36" t="s">
        <v>88</v>
      </c>
    </row>
    <row r="61" spans="1:6" ht="75">
      <c r="A61" s="34"/>
      <c r="B61" s="34"/>
      <c r="C61" s="34"/>
      <c r="D61" s="11" t="s">
        <v>87</v>
      </c>
      <c r="E61" s="38">
        <v>10000</v>
      </c>
      <c r="F61" s="36" t="s">
        <v>89</v>
      </c>
    </row>
    <row r="62" spans="1:6" s="33" customFormat="1" ht="18.75">
      <c r="A62" s="9">
        <v>4</v>
      </c>
      <c r="B62" s="9">
        <v>912</v>
      </c>
      <c r="C62" s="10" t="s">
        <v>13</v>
      </c>
      <c r="D62" s="12"/>
      <c r="E62" s="30">
        <f>E63+E64</f>
        <v>0</v>
      </c>
      <c r="F62" s="13"/>
    </row>
    <row r="63" spans="1:6" s="33" customFormat="1" ht="108.75" customHeight="1">
      <c r="A63" s="9"/>
      <c r="B63" s="9"/>
      <c r="C63" s="10"/>
      <c r="D63" s="12" t="s">
        <v>14</v>
      </c>
      <c r="E63" s="31">
        <f>5000+38100</f>
        <v>43100</v>
      </c>
      <c r="F63" s="13" t="s">
        <v>47</v>
      </c>
    </row>
    <row r="64" spans="1:6" s="33" customFormat="1" ht="75.75" customHeight="1">
      <c r="A64" s="9"/>
      <c r="B64" s="9"/>
      <c r="C64" s="10"/>
      <c r="D64" s="12" t="s">
        <v>30</v>
      </c>
      <c r="E64" s="31">
        <v>-43100</v>
      </c>
      <c r="F64" s="13" t="s">
        <v>51</v>
      </c>
    </row>
    <row r="65" spans="1:9" ht="18.75">
      <c r="A65" s="14"/>
      <c r="B65" s="14"/>
      <c r="C65" s="15" t="s">
        <v>6</v>
      </c>
      <c r="D65" s="16"/>
      <c r="E65" s="32">
        <f>E9+E39+E44+E62</f>
        <v>0</v>
      </c>
      <c r="F65" s="11"/>
      <c r="I65" s="1" t="s">
        <v>8</v>
      </c>
    </row>
    <row r="66" spans="1:6" ht="28.5" customHeight="1">
      <c r="A66" s="17"/>
      <c r="B66" s="17"/>
      <c r="C66" s="18"/>
      <c r="D66" s="19"/>
      <c r="E66" s="20"/>
      <c r="F66" s="21"/>
    </row>
    <row r="67" spans="1:6" ht="78.75" customHeight="1">
      <c r="A67" s="22"/>
      <c r="B67" s="22"/>
      <c r="C67" s="23"/>
      <c r="D67" s="24"/>
      <c r="E67" s="25"/>
      <c r="F67" s="26"/>
    </row>
    <row r="68" spans="1:6" ht="19.5" customHeight="1">
      <c r="A68" s="22"/>
      <c r="B68" s="22"/>
      <c r="C68" s="23"/>
      <c r="D68" s="24"/>
      <c r="E68" s="25"/>
      <c r="F68" s="26"/>
    </row>
    <row r="69" spans="1:6" ht="18.75">
      <c r="A69" s="22"/>
      <c r="B69" s="22"/>
      <c r="C69" s="23"/>
      <c r="D69" s="24"/>
      <c r="E69" s="25"/>
      <c r="F69" s="26"/>
    </row>
    <row r="70" spans="1:6" ht="18.75">
      <c r="A70" s="22"/>
      <c r="B70" s="22"/>
      <c r="C70" s="23"/>
      <c r="D70" s="24"/>
      <c r="E70" s="25"/>
      <c r="F70" s="26"/>
    </row>
    <row r="71" spans="1:6" ht="18.75">
      <c r="A71" s="22"/>
      <c r="B71" s="22"/>
      <c r="C71" s="23"/>
      <c r="D71" s="24"/>
      <c r="E71" s="25"/>
      <c r="F71" s="26" t="s">
        <v>7</v>
      </c>
    </row>
    <row r="72" spans="1:6" ht="18.75">
      <c r="A72" s="27"/>
      <c r="B72" s="27"/>
      <c r="C72" s="27"/>
      <c r="D72" s="28"/>
      <c r="E72" s="27"/>
      <c r="F72" s="27"/>
    </row>
    <row r="74" ht="18.75">
      <c r="F74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2017-06-29T09:46:45Z</cp:lastPrinted>
  <dcterms:created xsi:type="dcterms:W3CDTF">1996-10-08T23:32:33Z</dcterms:created>
  <dcterms:modified xsi:type="dcterms:W3CDTF">2017-06-29T09:47:21Z</dcterms:modified>
  <cp:category/>
  <cp:version/>
  <cp:contentType/>
  <cp:contentStatus/>
</cp:coreProperties>
</file>